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bronic\Desktop\HORTIKULTURA 2026\ODRŽAVANJE REKREACIJSKIH OBJEKATA\"/>
    </mc:Choice>
  </mc:AlternateContent>
  <xr:revisionPtr revIDLastSave="0" documentId="13_ncr:1_{76E3C9B9-19AA-4204-84B0-F67FCEF5BB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.2026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4" i="7" l="1"/>
  <c r="F43" i="7"/>
  <c r="F42" i="7"/>
  <c r="F41" i="7"/>
  <c r="F39" i="7"/>
  <c r="F36" i="7"/>
  <c r="F35" i="7"/>
  <c r="F34" i="7"/>
  <c r="F33" i="7"/>
  <c r="F32" i="7"/>
  <c r="F31" i="7"/>
  <c r="F30" i="7"/>
  <c r="F27" i="7"/>
  <c r="F26" i="7"/>
  <c r="F25" i="7"/>
  <c r="F24" i="7"/>
  <c r="F23" i="7"/>
  <c r="F21" i="7"/>
  <c r="F20" i="7"/>
  <c r="F19" i="7"/>
  <c r="F15" i="7"/>
  <c r="F14" i="7"/>
  <c r="F10" i="7"/>
  <c r="F9" i="7"/>
  <c r="F8" i="7"/>
  <c r="F46" i="7" l="1"/>
  <c r="F53" i="7" s="1"/>
  <c r="F28" i="7"/>
  <c r="F51" i="7" s="1"/>
  <c r="F16" i="7"/>
  <c r="F50" i="7" s="1"/>
  <c r="F11" i="7"/>
  <c r="F49" i="7" s="1"/>
  <c r="F37" i="7"/>
  <c r="F52" i="7" s="1"/>
  <c r="F55" i="7" l="1"/>
  <c r="F56" i="7" s="1"/>
  <c r="F57" i="7" l="1"/>
</calcChain>
</file>

<file path=xl/sharedStrings.xml><?xml version="1.0" encoding="utf-8"?>
<sst xmlns="http://schemas.openxmlformats.org/spreadsheetml/2006/main" count="115" uniqueCount="89">
  <si>
    <t>Redni broj</t>
  </si>
  <si>
    <t>Jedinica mjere</t>
  </si>
  <si>
    <t>Količina</t>
  </si>
  <si>
    <t>kom</t>
  </si>
  <si>
    <t>REKAPITULACIJA</t>
  </si>
  <si>
    <t>a)</t>
  </si>
  <si>
    <t>b)</t>
  </si>
  <si>
    <t>Opis stavke</t>
  </si>
  <si>
    <t>Ograda visine 4,00 m</t>
  </si>
  <si>
    <t>Ograda visine 2,00 m</t>
  </si>
  <si>
    <t>m'</t>
  </si>
  <si>
    <t>KV radnik (zidar)</t>
  </si>
  <si>
    <t xml:space="preserve">NKV radnik </t>
  </si>
  <si>
    <t>c)</t>
  </si>
  <si>
    <t>kombinirka</t>
  </si>
  <si>
    <r>
      <rPr>
        <b/>
        <sz val="12"/>
        <rFont val="Times New Roman"/>
        <family val="1"/>
        <charset val="238"/>
      </rPr>
      <t>Nabava, doprema i ugradnja fiksnog košarkaškog obruča</t>
    </r>
    <r>
      <rPr>
        <sz val="12"/>
        <rFont val="Times New Roman"/>
        <family val="1"/>
        <charset val="238"/>
      </rPr>
      <t xml:space="preserve"> dvostruko ojačanog. Stavka uključuje uklanjanje postojećeg obruča i ugradnju novog obruča.                                                                               Obračun po komadu.</t>
    </r>
  </si>
  <si>
    <r>
      <rPr>
        <b/>
        <sz val="12"/>
        <rFont val="Times New Roman"/>
        <family val="1"/>
        <charset val="238"/>
      </rPr>
      <t>Nabava, doprema i ugradnja košarkaške table od melamin materijala</t>
    </r>
    <r>
      <rPr>
        <sz val="12"/>
        <rFont val="Times New Roman"/>
        <family val="1"/>
        <charset val="238"/>
      </rPr>
      <t xml:space="preserve"> debljine 22 mm za vanjsku upotrebu dim. 1800 x 1050 mm.  Stavka uključuje uklanjanje postojeće table, zbrinjavanje otpada i ugradnju nove table.                 
Obračun po komadu.</t>
    </r>
  </si>
  <si>
    <r>
      <rPr>
        <b/>
        <sz val="12"/>
        <rFont val="Times New Roman"/>
        <family val="1"/>
        <charset val="238"/>
      </rPr>
      <t>Nabava, doprema i ugradnja mrežica za koš za košarku</t>
    </r>
    <r>
      <rPr>
        <sz val="12"/>
        <rFont val="Times New Roman"/>
        <family val="1"/>
        <charset val="238"/>
      </rPr>
      <t>, debljine pletiva 5 mm. Stavka uključuje skidanje postojećih mrežica, zbrinjavanje otpada i ugradnju novih mrežica.                                                                                   
Obračun po komadu.</t>
    </r>
  </si>
  <si>
    <r>
      <rPr>
        <b/>
        <sz val="12"/>
        <rFont val="Times New Roman"/>
        <family val="1"/>
        <charset val="238"/>
      </rPr>
      <t>Nabava, doprema i postavljanje zaštitne mreže iza rukometnih golova</t>
    </r>
    <r>
      <rPr>
        <sz val="12"/>
        <rFont val="Times New Roman"/>
        <family val="1"/>
        <charset val="238"/>
      </rPr>
      <t xml:space="preserve"> dim. 12 x 4 m'. Mreža mora biti otporna na vremenske uvjete, od polipropilena UV visoke izdržljivosti. Debljina mreže 5 mm, obrubljena užetom 10 mm, dim. Oka 10 x 10 cm, bijele ili zelene boje.                                                                              
Obračun po komadu.</t>
    </r>
  </si>
  <si>
    <r>
      <rPr>
        <b/>
        <sz val="12"/>
        <rFont val="Times New Roman"/>
        <family val="1"/>
        <charset val="238"/>
      </rPr>
      <t>Nabava, doprema i postavljanje mreža za rukometni gol</t>
    </r>
    <r>
      <rPr>
        <sz val="12"/>
        <rFont val="Times New Roman"/>
        <family val="1"/>
        <charset val="238"/>
      </rPr>
      <t xml:space="preserve"> dimenzija 300x200 cm, debljine pletiva 5 mm. Stavka uključuje skidanje postojećih mreža, zbrinjavanje otpada i postavljanje novih mreža.                                          
Obračun po komadu.</t>
    </r>
  </si>
  <si>
    <r>
      <rPr>
        <b/>
        <sz val="12"/>
        <rFont val="Times New Roman"/>
        <family val="1"/>
        <charset val="238"/>
      </rPr>
      <t>Nabava, doprema i postavljanje mreža za gol za mini nogomet</t>
    </r>
    <r>
      <rPr>
        <sz val="12"/>
        <rFont val="Times New Roman"/>
        <family val="1"/>
        <charset val="238"/>
      </rPr>
      <t xml:space="preserve"> dimenzija 150x110 cm, debljine pletiva 5 mm. Stavka uključuje skidanje postojećih mreža, zbrinjavanje otpada i postavljanje novih mreža.                                          
Obračun po komadu.</t>
    </r>
  </si>
  <si>
    <t>h</t>
  </si>
  <si>
    <t>1. ZEMLJANI RADOVI</t>
  </si>
  <si>
    <t>1.1.</t>
  </si>
  <si>
    <t>1.2.</t>
  </si>
  <si>
    <t>UKUPNO: 1. ZEMLJANI RADOVI</t>
  </si>
  <si>
    <t>2. BETONSKI RADOVI</t>
  </si>
  <si>
    <t>2.1.</t>
  </si>
  <si>
    <t>UKUPNO: 2. BETONSKI RADOVI</t>
  </si>
  <si>
    <t>3. BRAVARSKI RADOVI</t>
  </si>
  <si>
    <t>3.1.</t>
  </si>
  <si>
    <t>3.2.</t>
  </si>
  <si>
    <t>3.3.</t>
  </si>
  <si>
    <t>3.5.</t>
  </si>
  <si>
    <t>3.6.</t>
  </si>
  <si>
    <t>UKUPNO: 3. BRAVARSKI RADOVI</t>
  </si>
  <si>
    <t>4. OPREMA IGRALIŠTA</t>
  </si>
  <si>
    <t>4.1.</t>
  </si>
  <si>
    <t>4.2.</t>
  </si>
  <si>
    <t>4.3.</t>
  </si>
  <si>
    <t>4.4.</t>
  </si>
  <si>
    <t>4.5.</t>
  </si>
  <si>
    <t>4.6.</t>
  </si>
  <si>
    <t>UKUPNO: 4. OPREMA IGRALIŠTA</t>
  </si>
  <si>
    <t>5. OSTALI RADOVI</t>
  </si>
  <si>
    <t>5.2.</t>
  </si>
  <si>
    <t>1. ZEMLJANI RADOVI:</t>
  </si>
  <si>
    <t>2. BETONSKI RADOVI:</t>
  </si>
  <si>
    <t>3. BRAVARSKI RADOVI:</t>
  </si>
  <si>
    <t>4. OPREMA IGRALIŠTA:</t>
  </si>
  <si>
    <t>5. OSTALI RADOVI:</t>
  </si>
  <si>
    <t>1.3.</t>
  </si>
  <si>
    <r>
      <rPr>
        <b/>
        <sz val="12"/>
        <rFont val="Times New Roman"/>
        <family val="1"/>
        <charset val="238"/>
      </rPr>
      <t>Dobava i razastiranje kamene mješavine 0/32 mm</t>
    </r>
    <r>
      <rPr>
        <sz val="12"/>
        <rFont val="Times New Roman"/>
        <family val="1"/>
        <charset val="238"/>
      </rPr>
      <t xml:space="preserve"> u zoni između asfaltiranog igrališta i ograde u sloju debljine 4-5 cm na mjestima gdje je došlo do oštećenja podloge. Primjenjuje se kameni materijal ili šljunak koji treba zadovoljiti granulometrijske uvjete. U stavku je uračunata nabava, dostava i ugradnja. Nakon razastiranja, planiranja i profiliranja vrši se zbijanje vibracijskim sredstvima. Sloj što bolje povezati s postojećim nosivim slojem. Obračun po m2.  </t>
    </r>
  </si>
  <si>
    <t>nadzemni dio stupa h= 200 cm (+ 35 cm ubetonirano)</t>
  </si>
  <si>
    <t>nadzemni dio stupa h= 400 cm (+ 50 cm ubetonirano)</t>
  </si>
  <si>
    <r>
      <rPr>
        <b/>
        <sz val="12"/>
        <rFont val="Times New Roman"/>
        <family val="1"/>
        <charset val="238"/>
      </rPr>
      <t xml:space="preserve">Hitne intervencije.                                                                             </t>
    </r>
    <r>
      <rPr>
        <sz val="12"/>
        <rFont val="Times New Roman"/>
        <family val="1"/>
        <charset val="238"/>
      </rPr>
      <t>Interventno označavanje opasnih mjesta na rekreacijskim objektima. Stavkom je obuhvaćeno privremeno osiguranje opasnih mjesta na objektima ( rupe, rušenje zida, oštećenja opreme i uređaja, odroni)  do konačne sanacije označavanjem primjerenim fizičkim ograđivanjem opasnog mjesta (prijenosna metalna ograda ili traka upozorenja. U stavci uključeno i skidaje oznaka te ograda nakon izvršene sanacije. Obračun po kompletu izvršenog osiguranja lokacije opasnog mjesta.</t>
    </r>
  </si>
  <si>
    <r>
      <rPr>
        <b/>
        <sz val="12"/>
        <rFont val="Times New Roman"/>
        <family val="1"/>
        <charset val="238"/>
      </rPr>
      <t>Bojanje čeličnih vertikalnih stupova i horizontalnih cijevi konstrukcije ograde.</t>
    </r>
    <r>
      <rPr>
        <sz val="12"/>
        <rFont val="Times New Roman"/>
        <family val="1"/>
        <charset val="238"/>
      </rPr>
      <t xml:space="preserve"> Stavka uključuje četkanje, miniziranje i završno bojanje u boju prema postojećoj ogradi ili izboru Naručitelja. Obračun po m' obojanih elemenata.</t>
    </r>
  </si>
  <si>
    <r>
      <rPr>
        <b/>
        <sz val="12"/>
        <rFont val="Times New Roman"/>
        <family val="1"/>
        <charset val="238"/>
      </rPr>
      <t xml:space="preserve">Dobava, doprema i ugradnja brave i kvake na ulaznim vratima u igralište. </t>
    </r>
    <r>
      <rPr>
        <sz val="12"/>
        <rFont val="Times New Roman"/>
        <family val="1"/>
        <charset val="238"/>
      </rPr>
      <t>Stavka uključuje skidanje postojeće neispravne brave i kvake i ugradnju nove brave i kvake. Obračun po komadu ugrađenog kompleta brave i kvake.</t>
    </r>
  </si>
  <si>
    <r>
      <rPr>
        <b/>
        <sz val="12"/>
        <rFont val="Times New Roman"/>
        <family val="1"/>
        <charset val="238"/>
      </rPr>
      <t>Radovi u režiji koji se ne mogu normirati.</t>
    </r>
    <r>
      <rPr>
        <sz val="12"/>
        <rFont val="Times New Roman"/>
        <family val="1"/>
        <charset val="238"/>
      </rPr>
      <t xml:space="preserve"> Obračun po satu rada radnika ili stroja:</t>
    </r>
  </si>
  <si>
    <r>
      <t>m</t>
    </r>
    <r>
      <rPr>
        <vertAlign val="superscript"/>
        <sz val="12"/>
        <color theme="1"/>
        <rFont val="Times New Roman"/>
        <family val="1"/>
        <charset val="238"/>
      </rPr>
      <t>2</t>
    </r>
  </si>
  <si>
    <r>
      <t>m</t>
    </r>
    <r>
      <rPr>
        <vertAlign val="superscript"/>
        <sz val="12"/>
        <color theme="1"/>
        <rFont val="Times New Roman"/>
        <family val="1"/>
        <charset val="238"/>
      </rPr>
      <t>3</t>
    </r>
  </si>
  <si>
    <t>temelj dimenzije 40x40x50 cm</t>
  </si>
  <si>
    <t>temelj dimenzije 50x50x70 cm</t>
  </si>
  <si>
    <r>
      <rPr>
        <b/>
        <sz val="12"/>
        <rFont val="Times New Roman"/>
        <family val="1"/>
        <charset val="238"/>
      </rPr>
      <t>Betoniranje temelja samaca za sidrenje vertikalnih stupova ograde</t>
    </r>
    <r>
      <rPr>
        <sz val="12"/>
        <rFont val="Times New Roman"/>
        <family val="1"/>
        <charset val="238"/>
      </rPr>
      <t xml:space="preserve"> betonom razreda tlačne čvrstoće C 25/30.  Temelji se nalaze na središnjem dijelu dužih strana terena, na kraćim stranama i bočnim dijelovima dužih strana. U stavci je uključen iskop, priprema tla, tamponska podloga s nabijanjem, dobava betona, ugradnja, zbijanje i vibriranje, njegovanje betona, te sav potreban rad i materijal prilikom ugradnje betona. Betonira se direktno u iskopane rupe, bez oplate.  Izvedba, kontrola kvalitete i obračun po OTU 7-01. Obračun po komadu izvedenog temelja samca.</t>
    </r>
  </si>
  <si>
    <t>d)</t>
  </si>
  <si>
    <t>KV radnik (bravar)</t>
  </si>
  <si>
    <r>
      <rPr>
        <b/>
        <sz val="12"/>
        <rFont val="Times New Roman"/>
        <family val="1"/>
        <charset val="238"/>
      </rPr>
      <t>Dobava, doprema i ugradnja žičane ograde od univerzalnog pocinčanog žičanog pletiva, promjer oka 45 mm i visine h=200 cm s pripadajućim vertikalnim stupovima i horizontalnim ukrućenjima.</t>
    </r>
    <r>
      <rPr>
        <sz val="12"/>
        <rFont val="Times New Roman"/>
        <family val="1"/>
        <charset val="238"/>
      </rPr>
      <t xml:space="preserve"> Stavka uključuje ugradnju i namještanje nosivih profila (vertikalnih stupova od čeličnih cijevi </t>
    </r>
    <r>
      <rPr>
        <sz val="12"/>
        <rFont val="Calibri"/>
        <family val="2"/>
        <charset val="238"/>
      </rPr>
      <t>ø</t>
    </r>
    <r>
      <rPr>
        <sz val="12"/>
        <rFont val="Times New Roman"/>
        <family val="1"/>
        <charset val="238"/>
      </rPr>
      <t xml:space="preserve"> 60 mm i horizontalnih ukrućenja stupova čeličnim cijevima </t>
    </r>
    <r>
      <rPr>
        <sz val="12"/>
        <rFont val="Calibri"/>
        <family val="2"/>
        <charset val="238"/>
      </rPr>
      <t>ø</t>
    </r>
    <r>
      <rPr>
        <sz val="12"/>
        <rFont val="Times New Roman"/>
        <family val="1"/>
        <charset val="238"/>
      </rPr>
      <t xml:space="preserve"> 40 mm) u prethodno iskopane ili betonirane temelje, postavljanje žičane ograde, vezivanje ograde paljenom žicom, postavljanje natezne žice, natezača i drugog pričvrsnog pribora potrebnog za dovršenje stavke. Stavka uključuje i građevinske radove na izvedbi temelja za vertikalne stupove.   Obračun po m' postavljene ograde. </t>
    </r>
  </si>
  <si>
    <r>
      <rPr>
        <b/>
        <sz val="12"/>
        <rFont val="Times New Roman"/>
        <family val="1"/>
        <charset val="238"/>
      </rPr>
      <t>Uređenje humuzirane i zatravnjene bankine širine 1,0 m</t>
    </r>
    <r>
      <rPr>
        <sz val="12"/>
        <rFont val="Times New Roman"/>
        <family val="1"/>
        <charset val="238"/>
      </rPr>
      <t xml:space="preserve"> oko ograde igrališta, debljine d=20 cm na mjestima gdje se ukaže potreba za nadopunom zemlje. Uključuje nabavu i dostavu plodne zemlje i  razastiranje. Svi radovi sa zemljom moraju se odvijati po suhom vremenu. . Izvedba, kontrola kvalitete i obračun po OTU 2-16.2.  Obračun po m3 dobavljene i razastrte zemlje.</t>
    </r>
  </si>
  <si>
    <r>
      <rPr>
        <b/>
        <sz val="12"/>
        <rFont val="Times New Roman"/>
        <family val="1"/>
        <charset val="238"/>
      </rPr>
      <t xml:space="preserve">Ugradnja rizle u sloju od 3 cm. </t>
    </r>
    <r>
      <rPr>
        <sz val="12"/>
        <rFont val="Times New Roman"/>
        <family val="1"/>
        <charset val="238"/>
      </rPr>
      <t>U cijenu uključena ugradnja rizle na mjestima na kojima se ukaže potreba za nadopunom rizle.  Obračun se vrši po m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 xml:space="preserve"> uređene podloge.</t>
    </r>
  </si>
  <si>
    <r>
      <rPr>
        <b/>
        <sz val="12"/>
        <rFont val="Times New Roman"/>
        <family val="1"/>
        <charset val="238"/>
      </rPr>
      <t xml:space="preserve">Dobava, prijevoz i montaža čeličnih vertikalnih stupova od čeličnih cijevi Ø 60 mm. </t>
    </r>
    <r>
      <rPr>
        <sz val="12"/>
        <rFont val="Times New Roman"/>
        <family val="1"/>
        <charset val="238"/>
      </rPr>
      <t>Stavka uključuje skidanje postojećih oštećenih stupova sa zbrinjavanjem otpada i ugradnju novih. Stupovi se sidre u postojeći temelj ili u betonski temelj (beton obračunat u zasebnoj stavci). U cijenu stavke  uključeno je i zaštićivanje čeličnih elemenata s antikorozivnim premazom u dva sloja te završnim bojanjem poliuretanskim bojama za metal u postojeću boju. Stupove obavezno začepiti s gornje strane. Obračun po komadu stupa sa svim potrebnim radom i materijalom do potpune gotovosti.</t>
    </r>
  </si>
  <si>
    <r>
      <rPr>
        <b/>
        <sz val="12"/>
        <rFont val="Times New Roman"/>
        <family val="1"/>
        <charset val="238"/>
      </rPr>
      <t>Dobava, prijevoz i montaža žičane ograde od univerzalnog pocinčanog žičanog pletiva</t>
    </r>
    <r>
      <rPr>
        <sz val="12"/>
        <rFont val="Times New Roman"/>
        <family val="1"/>
        <charset val="238"/>
      </rPr>
      <t xml:space="preserve">, </t>
    </r>
    <r>
      <rPr>
        <b/>
        <sz val="12"/>
        <rFont val="Times New Roman"/>
        <family val="1"/>
        <charset val="238"/>
      </rPr>
      <t xml:space="preserve">promjer okna 45 mm, na postojeće nosive profile. </t>
    </r>
    <r>
      <rPr>
        <sz val="12"/>
        <rFont val="Times New Roman"/>
        <family val="1"/>
        <charset val="238"/>
      </rPr>
      <t>Stavka uključuje skidanje postojeće oštećene žičane ograde sa zbrinjavanjem otpada. Pletivo se veže paljenom žicom za horizontalne gornju i donju cijev te dodatno učvršćuje  nateznom žicom napetom u 2 reda (na svakih metar visine ograde). Dobava natezne žice, natezača i drugog pričvrsnog pribora uključena u cijeni. Obračun po m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 xml:space="preserve"> postavljene ograde.</t>
    </r>
  </si>
  <si>
    <r>
      <rPr>
        <b/>
        <sz val="12"/>
        <rFont val="Times New Roman"/>
        <family val="1"/>
        <charset val="238"/>
      </rPr>
      <t xml:space="preserve">Dobava, prijevoz i montaža čeličnih cijevi Ø 40 mm </t>
    </r>
    <r>
      <rPr>
        <sz val="12"/>
        <rFont val="Times New Roman"/>
        <family val="1"/>
        <charset val="238"/>
      </rPr>
      <t>za horizontalno ukrućenje vertikalnih stupova ograde igrališta. Stavka uključuje skidanje postojećih oštećenih cijevi sa zbrinjavanjem otpada i ugradnju novih. Cijevi se zavaruju na licu mjesta na vrh postojećih stupova, odnosno, dolje 10 cm iznad završne kote terena.  U cijenu stavke uključeno je i zaštićivanje čeličnih elemenata sa antikorozivnim premazom u dva navrata te završnim bojanjem poliuretanskim bojama za metal u postojeću boju. Obračun po m'  horizontalne cijevi sa svim potrebnim radom i materijalom do potpune gotovosti.
 - horizontalne cijevi ograde</t>
    </r>
  </si>
  <si>
    <t>3.4.</t>
  </si>
  <si>
    <t>5.1.</t>
  </si>
  <si>
    <t xml:space="preserve">  UKUPNO: 5. OSTALI RADOVI:</t>
  </si>
  <si>
    <t>ODRŽAVANJE REKREACIJSKIH OBJEKATA</t>
  </si>
  <si>
    <t>4.7.</t>
  </si>
  <si>
    <r>
      <t>Nabava, doprema i montaža novih metalnih rukometnih golova, profil vratnica 80 x 80 mm, 300 x 200 cm, sa konstrukcijom za mrežu dubine 100/100 cm. Pocinčana i ofarbana konstrukcija.</t>
    </r>
    <r>
      <rPr>
        <sz val="12"/>
        <rFont val="Times New Roman"/>
        <family val="1"/>
      </rPr>
      <t xml:space="preserve"> Skidanje postojećih rukometnih golova, utovar na kamion i zbrinjavanje istih. 
Piljenje asfalta i izrada betonskih temelja dim. 120 x 30 x 30 cm u koje će se tiplati novi golovi. Obračun po golu.
</t>
    </r>
  </si>
  <si>
    <t>Jedinična cijena bez PDV-a (EUR)</t>
  </si>
  <si>
    <t>Ukupna cijena                          bez PDV-a                   (EUR)</t>
  </si>
  <si>
    <t>UKUPNO (bez PDV-a) EUR:</t>
  </si>
  <si>
    <t>IZNOS PDV-a  25 % EUR:</t>
  </si>
  <si>
    <t xml:space="preserve">  (ime i prezime ovlaštene osobe ponuditelja)</t>
  </si>
  <si>
    <t xml:space="preserve">        M.P.</t>
  </si>
  <si>
    <t>(potpis ovlaštene osobe ponuditelja)</t>
  </si>
  <si>
    <t>Privitak 2. - Troškovnik</t>
  </si>
  <si>
    <t xml:space="preserve">                                  Ponuditelj: </t>
  </si>
  <si>
    <t>SVEUKUPNO (s PDV-om) EUR:</t>
  </si>
  <si>
    <t>U _______________dana_______________2026.godine.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</si>
</sst>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     &quot;;\-#,##0.00&quot;      &quot;;&quot; -&quot;#&quot;      &quot;;@\ "/>
    <numFmt numFmtId="165" formatCode="#,##0.00\ &quot;kn&quot;"/>
    <numFmt numFmtId="166" formatCode="0.0"/>
  </numFmts>
  <fonts count="32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2"/>
      <color rgb="FF000000"/>
      <name val="Georgia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sz val="12"/>
      <name val="Calibri"/>
      <family val="2"/>
      <charset val="238"/>
    </font>
    <font>
      <sz val="12"/>
      <name val="Times New Roman"/>
      <family val="1"/>
    </font>
    <font>
      <sz val="10"/>
      <color theme="1"/>
      <name val="Times New Roman"/>
      <family val="1"/>
      <charset val="238"/>
    </font>
    <font>
      <sz val="11"/>
      <name val="Arial"/>
      <family val="2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ill="0" applyBorder="0" applyAlignment="0" applyProtection="0"/>
    <xf numFmtId="0" fontId="2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 vertical="top"/>
    </xf>
    <xf numFmtId="4" fontId="1" fillId="0" borderId="0" xfId="1" applyNumberFormat="1" applyFont="1" applyFill="1" applyBorder="1" applyAlignment="1" applyProtection="1">
      <alignment horizontal="center"/>
    </xf>
    <xf numFmtId="165" fontId="1" fillId="0" borderId="0" xfId="1" applyNumberFormat="1" applyFont="1" applyFill="1" applyBorder="1" applyAlignment="1" applyProtection="1">
      <alignment horizontal="center"/>
      <protection locked="0"/>
    </xf>
    <xf numFmtId="165" fontId="1" fillId="0" borderId="0" xfId="1" applyNumberFormat="1" applyFont="1" applyFill="1" applyBorder="1" applyAlignment="1" applyProtection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horizontal="right" vertical="top" wrapText="1"/>
    </xf>
    <xf numFmtId="4" fontId="0" fillId="0" borderId="0" xfId="0" applyNumberFormat="1" applyAlignment="1">
      <alignment horizontal="center"/>
    </xf>
    <xf numFmtId="165" fontId="0" fillId="0" borderId="0" xfId="0" applyNumberFormat="1"/>
    <xf numFmtId="0" fontId="9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justify" vertical="top"/>
    </xf>
    <xf numFmtId="4" fontId="1" fillId="0" borderId="10" xfId="1" applyNumberFormat="1" applyFont="1" applyFill="1" applyBorder="1" applyAlignment="1" applyProtection="1">
      <alignment horizontal="center"/>
    </xf>
    <xf numFmtId="165" fontId="1" fillId="0" borderId="10" xfId="1" applyNumberFormat="1" applyFont="1" applyFill="1" applyBorder="1" applyAlignment="1" applyProtection="1">
      <alignment horizontal="center"/>
      <protection locked="0"/>
    </xf>
    <xf numFmtId="165" fontId="1" fillId="0" borderId="10" xfId="1" applyNumberFormat="1" applyFont="1" applyFill="1" applyBorder="1" applyAlignment="1" applyProtection="1"/>
    <xf numFmtId="0" fontId="10" fillId="0" borderId="0" xfId="0" applyFont="1" applyAlignment="1" applyProtection="1">
      <alignment horizontal="justify" vertical="top" wrapText="1"/>
      <protection locked="0"/>
    </xf>
    <xf numFmtId="166" fontId="7" fillId="0" borderId="5" xfId="0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right" vertical="center"/>
    </xf>
    <xf numFmtId="0" fontId="4" fillId="0" borderId="5" xfId="0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4" fillId="0" borderId="5" xfId="0" applyNumberFormat="1" applyFont="1" applyBorder="1"/>
    <xf numFmtId="0" fontId="9" fillId="0" borderId="0" xfId="0" applyFont="1"/>
    <xf numFmtId="166" fontId="7" fillId="0" borderId="1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vertical="center"/>
    </xf>
    <xf numFmtId="166" fontId="18" fillId="3" borderId="6" xfId="0" applyNumberFormat="1" applyFont="1" applyFill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/>
    </xf>
    <xf numFmtId="4" fontId="18" fillId="0" borderId="5" xfId="0" applyNumberFormat="1" applyFont="1" applyBorder="1" applyAlignment="1">
      <alignment horizontal="center"/>
    </xf>
    <xf numFmtId="4" fontId="18" fillId="0" borderId="5" xfId="0" applyNumberFormat="1" applyFont="1" applyBorder="1"/>
    <xf numFmtId="0" fontId="8" fillId="0" borderId="5" xfId="0" applyFont="1" applyBorder="1" applyAlignment="1">
      <alignment horizontal="justify" vertical="top" wrapText="1"/>
    </xf>
    <xf numFmtId="166" fontId="15" fillId="0" borderId="0" xfId="0" applyNumberFormat="1" applyFont="1" applyAlignment="1">
      <alignment horizontal="center" vertical="center"/>
    </xf>
    <xf numFmtId="0" fontId="16" fillId="0" borderId="0" xfId="0" applyFont="1"/>
    <xf numFmtId="0" fontId="4" fillId="0" borderId="5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0" fontId="21" fillId="0" borderId="7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center" vertical="center"/>
    </xf>
    <xf numFmtId="4" fontId="19" fillId="0" borderId="7" xfId="1" applyNumberFormat="1" applyFont="1" applyFill="1" applyBorder="1" applyAlignment="1" applyProtection="1">
      <alignment horizontal="center" vertical="center"/>
    </xf>
    <xf numFmtId="0" fontId="20" fillId="3" borderId="3" xfId="0" applyFont="1" applyFill="1" applyBorder="1" applyAlignment="1">
      <alignment horizontal="right" vertical="center" wrapText="1"/>
    </xf>
    <xf numFmtId="0" fontId="16" fillId="3" borderId="3" xfId="0" applyFont="1" applyFill="1" applyBorder="1" applyAlignment="1">
      <alignment horizontal="center" vertical="center"/>
    </xf>
    <xf numFmtId="4" fontId="19" fillId="3" borderId="3" xfId="1" applyNumberFormat="1" applyFont="1" applyFill="1" applyBorder="1" applyAlignment="1" applyProtection="1">
      <alignment horizontal="center" vertical="center"/>
    </xf>
    <xf numFmtId="166" fontId="7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left" vertical="top" wrapText="1"/>
    </xf>
    <xf numFmtId="49" fontId="12" fillId="0" borderId="5" xfId="0" applyNumberFormat="1" applyFont="1" applyBorder="1" applyAlignment="1">
      <alignment wrapText="1"/>
    </xf>
    <xf numFmtId="49" fontId="12" fillId="0" borderId="11" xfId="0" applyNumberFormat="1" applyFont="1" applyBorder="1" applyAlignment="1">
      <alignment wrapText="1"/>
    </xf>
    <xf numFmtId="4" fontId="1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19" fillId="3" borderId="8" xfId="0" applyNumberFormat="1" applyFont="1" applyFill="1" applyBorder="1" applyAlignment="1">
      <alignment vertical="center"/>
    </xf>
    <xf numFmtId="4" fontId="19" fillId="0" borderId="8" xfId="0" applyNumberFormat="1" applyFont="1" applyBorder="1" applyAlignment="1">
      <alignment vertical="center"/>
    </xf>
    <xf numFmtId="4" fontId="15" fillId="3" borderId="4" xfId="0" applyNumberFormat="1" applyFont="1" applyFill="1" applyBorder="1" applyAlignment="1">
      <alignment vertical="center"/>
    </xf>
    <xf numFmtId="49" fontId="12" fillId="0" borderId="5" xfId="0" applyNumberFormat="1" applyFont="1" applyBorder="1" applyAlignment="1">
      <alignment horizontal="right"/>
    </xf>
    <xf numFmtId="49" fontId="12" fillId="0" borderId="11" xfId="0" applyNumberFormat="1" applyFont="1" applyBorder="1" applyAlignment="1">
      <alignment horizontal="right"/>
    </xf>
    <xf numFmtId="4" fontId="19" fillId="0" borderId="8" xfId="0" applyNumberFormat="1" applyFont="1" applyBorder="1"/>
    <xf numFmtId="49" fontId="8" fillId="0" borderId="5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4" fontId="18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justify" vertical="top" wrapText="1"/>
    </xf>
    <xf numFmtId="0" fontId="26" fillId="0" borderId="5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/>
    </xf>
    <xf numFmtId="0" fontId="27" fillId="0" borderId="0" xfId="0" applyFont="1" applyAlignment="1">
      <alignment horizontal="justify"/>
    </xf>
    <xf numFmtId="0" fontId="1" fillId="0" borderId="0" xfId="0" applyFont="1" applyAlignment="1">
      <alignment horizontal="justify" vertical="top" wrapText="1"/>
    </xf>
    <xf numFmtId="0" fontId="4" fillId="0" borderId="0" xfId="0" applyFont="1"/>
    <xf numFmtId="0" fontId="28" fillId="0" borderId="0" xfId="0" applyFont="1"/>
    <xf numFmtId="4" fontId="28" fillId="0" borderId="0" xfId="1" applyNumberFormat="1" applyFont="1" applyFill="1" applyBorder="1" applyAlignment="1" applyProtection="1">
      <alignment horizontal="center"/>
    </xf>
    <xf numFmtId="165" fontId="28" fillId="0" borderId="0" xfId="1" applyNumberFormat="1" applyFont="1" applyFill="1" applyBorder="1" applyAlignment="1" applyProtection="1">
      <alignment horizontal="center"/>
    </xf>
    <xf numFmtId="165" fontId="29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left" vertical="center" indent="15"/>
    </xf>
    <xf numFmtId="0" fontId="31" fillId="0" borderId="0" xfId="0" applyFont="1"/>
    <xf numFmtId="0" fontId="30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" fontId="19" fillId="0" borderId="7" xfId="0" applyNumberFormat="1" applyFont="1" applyBorder="1" applyAlignment="1">
      <alignment horizontal="center" vertical="center"/>
    </xf>
    <xf numFmtId="165" fontId="19" fillId="0" borderId="7" xfId="0" applyNumberFormat="1" applyFont="1" applyBorder="1" applyAlignment="1">
      <alignment horizontal="center" vertical="center"/>
    </xf>
    <xf numFmtId="165" fontId="19" fillId="0" borderId="3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15" fillId="0" borderId="6" xfId="0" applyFont="1" applyBorder="1" applyAlignment="1">
      <alignment horizontal="left" vertical="center" wrapText="1" shrinkToFi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5" fillId="0" borderId="6" xfId="0" applyFont="1" applyBorder="1" applyAlignment="1">
      <alignment horizontal="right" vertical="center" wrapText="1" shrinkToFit="1"/>
    </xf>
    <xf numFmtId="0" fontId="0" fillId="0" borderId="7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3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center" wrapText="1" shrinkToFit="1"/>
    </xf>
    <xf numFmtId="4" fontId="28" fillId="0" borderId="1" xfId="1" applyNumberFormat="1" applyFont="1" applyFill="1" applyBorder="1" applyAlignment="1" applyProtection="1">
      <alignment horizontal="center"/>
    </xf>
    <xf numFmtId="0" fontId="4" fillId="0" borderId="1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0" applyFont="1"/>
    <xf numFmtId="0" fontId="0" fillId="0" borderId="0" xfId="0"/>
    <xf numFmtId="0" fontId="14" fillId="0" borderId="0" xfId="0" applyFont="1" applyAlignment="1">
      <alignment horizontal="left"/>
    </xf>
    <xf numFmtId="0" fontId="28" fillId="0" borderId="0" xfId="0" applyFont="1"/>
    <xf numFmtId="0" fontId="4" fillId="0" borderId="0" xfId="0" applyFont="1"/>
    <xf numFmtId="166" fontId="15" fillId="0" borderId="6" xfId="0" applyNumberFormat="1" applyFont="1" applyBorder="1" applyAlignment="1">
      <alignment horizontal="left" vertical="center"/>
    </xf>
    <xf numFmtId="0" fontId="0" fillId="0" borderId="7" xfId="0" applyBorder="1" applyAlignment="1">
      <alignment horizontal="left"/>
    </xf>
    <xf numFmtId="166" fontId="15" fillId="0" borderId="0" xfId="0" applyNumberFormat="1" applyFont="1" applyAlignment="1">
      <alignment horizontal="center" vertical="center"/>
    </xf>
    <xf numFmtId="0" fontId="16" fillId="0" borderId="0" xfId="0" applyFont="1"/>
    <xf numFmtId="0" fontId="14" fillId="2" borderId="0" xfId="0" applyFont="1" applyFill="1" applyAlignment="1">
      <alignment horizontal="center" vertical="center"/>
    </xf>
  </cellXfs>
  <cellStyles count="3">
    <cellStyle name="Normal 2" xfId="2" xr:uid="{7E544A89-4FE6-4826-B472-1F70714CAAC9}"/>
    <cellStyle name="Normalno" xfId="0" builtinId="0"/>
    <cellStyle name="Zarez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5FB4-4DA2-4A51-8EA0-33A7B9CA923E}">
  <dimension ref="A1:IK93"/>
  <sheetViews>
    <sheetView showZeros="0" tabSelected="1" workbookViewId="0">
      <selection activeCell="M66" sqref="M66"/>
    </sheetView>
  </sheetViews>
  <sheetFormatPr defaultRowHeight="11.25" x14ac:dyDescent="0.2"/>
  <cols>
    <col min="1" max="1" width="5.85546875" style="13" customWidth="1"/>
    <col min="2" max="2" width="53.5703125" style="14" customWidth="1"/>
    <col min="3" max="3" width="7.28515625" style="13" customWidth="1"/>
    <col min="4" max="4" width="10.5703125" style="15" customWidth="1"/>
    <col min="5" max="5" width="14.7109375" style="16" customWidth="1"/>
    <col min="6" max="6" width="20.28515625" style="17" customWidth="1"/>
    <col min="7" max="8" width="9.140625" style="1"/>
    <col min="9" max="9" width="11.42578125" style="1" customWidth="1"/>
    <col min="10" max="10" width="18.5703125" style="1" customWidth="1"/>
    <col min="11" max="16384" width="9.140625" style="1"/>
  </cols>
  <sheetData>
    <row r="1" spans="1:6" ht="15.75" x14ac:dyDescent="0.25">
      <c r="A1" s="97" t="s">
        <v>85</v>
      </c>
      <c r="B1" s="97"/>
      <c r="C1" s="97"/>
      <c r="D1" s="97"/>
      <c r="E1" s="97"/>
      <c r="F1" s="97"/>
    </row>
    <row r="2" spans="1:6" ht="29.25" customHeight="1" x14ac:dyDescent="0.25">
      <c r="A2" s="79"/>
      <c r="B2" s="80"/>
      <c r="C2" s="1"/>
      <c r="D2"/>
      <c r="E2"/>
      <c r="F2"/>
    </row>
    <row r="3" spans="1:6" ht="11.25" customHeight="1" x14ac:dyDescent="0.2">
      <c r="A3" s="107" t="s">
        <v>75</v>
      </c>
      <c r="B3" s="107"/>
      <c r="C3" s="107"/>
      <c r="D3" s="107"/>
      <c r="E3" s="107"/>
      <c r="F3" s="107"/>
    </row>
    <row r="4" spans="1:6" ht="11.25" customHeight="1" x14ac:dyDescent="0.2">
      <c r="A4" s="107"/>
      <c r="B4" s="107"/>
      <c r="C4" s="107"/>
      <c r="D4" s="107"/>
      <c r="E4" s="107"/>
      <c r="F4" s="107"/>
    </row>
    <row r="5" spans="1:6" ht="18" customHeight="1" x14ac:dyDescent="0.2">
      <c r="A5" s="93"/>
      <c r="B5" s="93"/>
      <c r="C5" s="93"/>
      <c r="D5" s="93"/>
      <c r="E5" s="93"/>
      <c r="F5" s="93"/>
    </row>
    <row r="6" spans="1:6" s="6" customFormat="1" ht="41.25" customHeight="1" x14ac:dyDescent="0.2">
      <c r="A6" s="36" t="s">
        <v>0</v>
      </c>
      <c r="B6" s="37" t="s">
        <v>7</v>
      </c>
      <c r="C6" s="66" t="s">
        <v>1</v>
      </c>
      <c r="D6" s="37" t="s">
        <v>2</v>
      </c>
      <c r="E6" s="38" t="s">
        <v>78</v>
      </c>
      <c r="F6" s="38" t="s">
        <v>79</v>
      </c>
    </row>
    <row r="7" spans="1:6" s="6" customFormat="1" ht="36.75" customHeight="1" x14ac:dyDescent="0.2">
      <c r="A7" s="94" t="s">
        <v>22</v>
      </c>
      <c r="B7" s="94"/>
      <c r="C7" s="94"/>
      <c r="D7" s="94"/>
      <c r="E7" s="94"/>
      <c r="F7" s="94"/>
    </row>
    <row r="8" spans="1:6" s="6" customFormat="1" ht="165.75" customHeight="1" x14ac:dyDescent="0.25">
      <c r="A8" s="19" t="s">
        <v>23</v>
      </c>
      <c r="B8" s="33" t="s">
        <v>52</v>
      </c>
      <c r="C8" s="30" t="s">
        <v>59</v>
      </c>
      <c r="D8" s="31">
        <v>50</v>
      </c>
      <c r="E8" s="31"/>
      <c r="F8" s="32">
        <f>D8*E8</f>
        <v>0</v>
      </c>
    </row>
    <row r="9" spans="1:6" s="6" customFormat="1" ht="138" customHeight="1" x14ac:dyDescent="0.25">
      <c r="A9" s="19" t="s">
        <v>24</v>
      </c>
      <c r="B9" s="33" t="s">
        <v>67</v>
      </c>
      <c r="C9" s="30" t="s">
        <v>60</v>
      </c>
      <c r="D9" s="31">
        <v>20</v>
      </c>
      <c r="E9" s="31"/>
      <c r="F9" s="32">
        <f>D9*E9</f>
        <v>0</v>
      </c>
    </row>
    <row r="10" spans="1:6" s="6" customFormat="1" ht="78" customHeight="1" x14ac:dyDescent="0.25">
      <c r="A10" s="19" t="s">
        <v>51</v>
      </c>
      <c r="B10" s="50" t="s">
        <v>68</v>
      </c>
      <c r="C10" s="30" t="s">
        <v>59</v>
      </c>
      <c r="D10" s="31">
        <v>200</v>
      </c>
      <c r="E10" s="31"/>
      <c r="F10" s="32">
        <f>D10*E10</f>
        <v>0</v>
      </c>
    </row>
    <row r="11" spans="1:6" s="6" customFormat="1" ht="44.25" customHeight="1" x14ac:dyDescent="0.2">
      <c r="A11" s="88" t="s">
        <v>25</v>
      </c>
      <c r="B11" s="89"/>
      <c r="C11" s="89"/>
      <c r="D11" s="89"/>
      <c r="E11" s="89"/>
      <c r="F11" s="53">
        <f>SUM(F8:F10)</f>
        <v>0</v>
      </c>
    </row>
    <row r="12" spans="1:6" s="6" customFormat="1" ht="37.5" customHeight="1" x14ac:dyDescent="0.2">
      <c r="A12" s="85" t="s">
        <v>26</v>
      </c>
      <c r="B12" s="86"/>
      <c r="C12" s="86"/>
      <c r="D12" s="86"/>
      <c r="E12" s="86"/>
      <c r="F12" s="87"/>
    </row>
    <row r="13" spans="1:6" s="6" customFormat="1" ht="201.75" customHeight="1" x14ac:dyDescent="0.25">
      <c r="A13" s="19" t="s">
        <v>27</v>
      </c>
      <c r="B13" s="33" t="s">
        <v>63</v>
      </c>
      <c r="C13" s="30"/>
      <c r="D13" s="31"/>
      <c r="E13" s="31"/>
      <c r="F13" s="32"/>
    </row>
    <row r="14" spans="1:6" s="6" customFormat="1" ht="31.5" customHeight="1" x14ac:dyDescent="0.25">
      <c r="A14" s="48" t="s">
        <v>5</v>
      </c>
      <c r="B14" s="49" t="s">
        <v>61</v>
      </c>
      <c r="C14" s="30" t="s">
        <v>3</v>
      </c>
      <c r="D14" s="31">
        <v>8</v>
      </c>
      <c r="E14" s="31"/>
      <c r="F14" s="32">
        <f>D14*E14</f>
        <v>0</v>
      </c>
    </row>
    <row r="15" spans="1:6" s="6" customFormat="1" ht="31.5" customHeight="1" x14ac:dyDescent="0.25">
      <c r="A15" s="48" t="s">
        <v>6</v>
      </c>
      <c r="B15" s="49" t="s">
        <v>62</v>
      </c>
      <c r="C15" s="30" t="s">
        <v>3</v>
      </c>
      <c r="D15" s="31">
        <v>8</v>
      </c>
      <c r="E15" s="31"/>
      <c r="F15" s="32">
        <f>D15*E15</f>
        <v>0</v>
      </c>
    </row>
    <row r="16" spans="1:6" s="6" customFormat="1" ht="44.25" customHeight="1" x14ac:dyDescent="0.2">
      <c r="A16" s="88" t="s">
        <v>28</v>
      </c>
      <c r="B16" s="89"/>
      <c r="C16" s="89"/>
      <c r="D16" s="89"/>
      <c r="E16" s="89"/>
      <c r="F16" s="53">
        <f>SUM(F13:F15)</f>
        <v>0</v>
      </c>
    </row>
    <row r="17" spans="1:6" s="6" customFormat="1" ht="28.5" customHeight="1" x14ac:dyDescent="0.2">
      <c r="A17" s="85" t="s">
        <v>29</v>
      </c>
      <c r="B17" s="86"/>
      <c r="C17" s="86"/>
      <c r="D17" s="86"/>
      <c r="E17" s="86"/>
      <c r="F17" s="87"/>
    </row>
    <row r="18" spans="1:6" s="6" customFormat="1" ht="196.5" customHeight="1" x14ac:dyDescent="0.25">
      <c r="A18" s="19" t="s">
        <v>30</v>
      </c>
      <c r="B18" s="33" t="s">
        <v>69</v>
      </c>
      <c r="C18" s="21"/>
      <c r="D18" s="22"/>
      <c r="E18" s="22"/>
      <c r="F18" s="23"/>
    </row>
    <row r="19" spans="1:6" s="6" customFormat="1" ht="31.5" customHeight="1" x14ac:dyDescent="0.25">
      <c r="A19" s="48" t="s">
        <v>5</v>
      </c>
      <c r="B19" s="49" t="s">
        <v>53</v>
      </c>
      <c r="C19" s="30" t="s">
        <v>3</v>
      </c>
      <c r="D19" s="31">
        <v>8</v>
      </c>
      <c r="E19" s="31"/>
      <c r="F19" s="32">
        <f>D19*E19</f>
        <v>0</v>
      </c>
    </row>
    <row r="20" spans="1:6" s="6" customFormat="1" ht="31.5" customHeight="1" x14ac:dyDescent="0.25">
      <c r="A20" s="48" t="s">
        <v>5</v>
      </c>
      <c r="B20" s="49" t="s">
        <v>54</v>
      </c>
      <c r="C20" s="30" t="s">
        <v>3</v>
      </c>
      <c r="D20" s="31">
        <v>8</v>
      </c>
      <c r="E20" s="31"/>
      <c r="F20" s="32">
        <f>D20*E20</f>
        <v>0</v>
      </c>
    </row>
    <row r="21" spans="1:6" s="6" customFormat="1" ht="195.75" customHeight="1" x14ac:dyDescent="0.25">
      <c r="A21" s="19" t="s">
        <v>31</v>
      </c>
      <c r="B21" s="33" t="s">
        <v>71</v>
      </c>
      <c r="C21" s="30" t="s">
        <v>10</v>
      </c>
      <c r="D21" s="31">
        <v>8</v>
      </c>
      <c r="E21" s="31"/>
      <c r="F21" s="32">
        <f>D21*E21</f>
        <v>0</v>
      </c>
    </row>
    <row r="22" spans="1:6" s="6" customFormat="1" ht="174" customHeight="1" x14ac:dyDescent="0.25">
      <c r="A22" s="19" t="s">
        <v>32</v>
      </c>
      <c r="B22" s="33" t="s">
        <v>70</v>
      </c>
      <c r="C22" s="30"/>
      <c r="D22" s="31"/>
      <c r="E22" s="31"/>
      <c r="F22" s="32"/>
    </row>
    <row r="23" spans="1:6" s="6" customFormat="1" ht="23.25" customHeight="1" x14ac:dyDescent="0.25">
      <c r="A23" s="58" t="s">
        <v>5</v>
      </c>
      <c r="B23" s="51" t="s">
        <v>9</v>
      </c>
      <c r="C23" s="30" t="s">
        <v>59</v>
      </c>
      <c r="D23" s="31">
        <v>100</v>
      </c>
      <c r="E23" s="31"/>
      <c r="F23" s="32">
        <f>D23*E23</f>
        <v>0</v>
      </c>
    </row>
    <row r="24" spans="1:6" s="6" customFormat="1" ht="25.5" customHeight="1" x14ac:dyDescent="0.25">
      <c r="A24" s="59" t="s">
        <v>6</v>
      </c>
      <c r="B24" s="52" t="s">
        <v>8</v>
      </c>
      <c r="C24" s="30" t="s">
        <v>59</v>
      </c>
      <c r="D24" s="31">
        <v>20</v>
      </c>
      <c r="E24" s="31"/>
      <c r="F24" s="32">
        <f>D24*E24</f>
        <v>0</v>
      </c>
    </row>
    <row r="25" spans="1:6" s="6" customFormat="1" ht="228" customHeight="1" x14ac:dyDescent="0.25">
      <c r="A25" s="19" t="s">
        <v>72</v>
      </c>
      <c r="B25" s="33" t="s">
        <v>66</v>
      </c>
      <c r="C25" s="30" t="s">
        <v>10</v>
      </c>
      <c r="D25" s="31">
        <v>30</v>
      </c>
      <c r="E25" s="31"/>
      <c r="F25" s="32">
        <f>D25*E25</f>
        <v>0</v>
      </c>
    </row>
    <row r="26" spans="1:6" s="6" customFormat="1" ht="91.5" customHeight="1" x14ac:dyDescent="0.25">
      <c r="A26" s="19" t="s">
        <v>33</v>
      </c>
      <c r="B26" s="33" t="s">
        <v>56</v>
      </c>
      <c r="C26" s="30" t="s">
        <v>10</v>
      </c>
      <c r="D26" s="31">
        <v>20</v>
      </c>
      <c r="E26" s="31"/>
      <c r="F26" s="32">
        <f>D26*E26</f>
        <v>0</v>
      </c>
    </row>
    <row r="27" spans="1:6" s="6" customFormat="1" ht="91.5" customHeight="1" x14ac:dyDescent="0.25">
      <c r="A27" s="19" t="s">
        <v>34</v>
      </c>
      <c r="B27" s="33" t="s">
        <v>57</v>
      </c>
      <c r="C27" s="30" t="s">
        <v>3</v>
      </c>
      <c r="D27" s="31">
        <v>1</v>
      </c>
      <c r="E27" s="31"/>
      <c r="F27" s="32">
        <f>D27*E27</f>
        <v>0</v>
      </c>
    </row>
    <row r="28" spans="1:6" s="6" customFormat="1" ht="36.75" customHeight="1" x14ac:dyDescent="0.2">
      <c r="A28" s="88" t="s">
        <v>35</v>
      </c>
      <c r="B28" s="89"/>
      <c r="C28" s="89"/>
      <c r="D28" s="89"/>
      <c r="E28" s="89"/>
      <c r="F28" s="53">
        <f>SUM(F19:F27)</f>
        <v>0</v>
      </c>
    </row>
    <row r="29" spans="1:6" s="6" customFormat="1" ht="36.75" customHeight="1" x14ac:dyDescent="0.2">
      <c r="A29" s="90" t="s">
        <v>36</v>
      </c>
      <c r="B29" s="91"/>
      <c r="C29" s="91"/>
      <c r="D29" s="91"/>
      <c r="E29" s="91"/>
      <c r="F29" s="92"/>
    </row>
    <row r="30" spans="1:6" s="6" customFormat="1" ht="78" customHeight="1" x14ac:dyDescent="0.25">
      <c r="A30" s="19" t="s">
        <v>37</v>
      </c>
      <c r="B30" s="33" t="s">
        <v>15</v>
      </c>
      <c r="C30" s="30" t="s">
        <v>3</v>
      </c>
      <c r="D30" s="31">
        <v>6</v>
      </c>
      <c r="E30" s="31"/>
      <c r="F30" s="32">
        <f>D30*E30</f>
        <v>0</v>
      </c>
    </row>
    <row r="31" spans="1:6" s="6" customFormat="1" ht="99" customHeight="1" x14ac:dyDescent="0.25">
      <c r="A31" s="19" t="s">
        <v>38</v>
      </c>
      <c r="B31" s="33" t="s">
        <v>16</v>
      </c>
      <c r="C31" s="30" t="s">
        <v>3</v>
      </c>
      <c r="D31" s="31">
        <v>6</v>
      </c>
      <c r="E31" s="31"/>
      <c r="F31" s="32">
        <f>D31*E31</f>
        <v>0</v>
      </c>
    </row>
    <row r="32" spans="1:6" s="6" customFormat="1" ht="84" customHeight="1" x14ac:dyDescent="0.25">
      <c r="A32" s="19" t="s">
        <v>39</v>
      </c>
      <c r="B32" s="33" t="s">
        <v>17</v>
      </c>
      <c r="C32" s="30" t="s">
        <v>3</v>
      </c>
      <c r="D32" s="31">
        <v>16</v>
      </c>
      <c r="E32" s="31"/>
      <c r="F32" s="32">
        <f>D32*E32</f>
        <v>0</v>
      </c>
    </row>
    <row r="33" spans="1:245" ht="116.25" customHeight="1" x14ac:dyDescent="0.25">
      <c r="A33" s="19" t="s">
        <v>40</v>
      </c>
      <c r="B33" s="33" t="s">
        <v>18</v>
      </c>
      <c r="C33" s="30" t="s">
        <v>3</v>
      </c>
      <c r="D33" s="31">
        <v>6</v>
      </c>
      <c r="E33" s="31"/>
      <c r="F33" s="32">
        <f>D33*E33</f>
        <v>0</v>
      </c>
      <c r="G33"/>
      <c r="H33"/>
      <c r="I33"/>
      <c r="J33"/>
      <c r="K33"/>
      <c r="L33" s="18"/>
      <c r="M33"/>
      <c r="N33"/>
      <c r="O33"/>
      <c r="P33" s="7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</row>
    <row r="34" spans="1:245" customFormat="1" ht="78.75" x14ac:dyDescent="0.25">
      <c r="A34" s="19" t="s">
        <v>41</v>
      </c>
      <c r="B34" s="33" t="s">
        <v>19</v>
      </c>
      <c r="C34" s="30" t="s">
        <v>3</v>
      </c>
      <c r="D34" s="31">
        <v>20</v>
      </c>
      <c r="E34" s="31"/>
      <c r="F34" s="32">
        <f>E34*D34</f>
        <v>0</v>
      </c>
    </row>
    <row r="35" spans="1:245" customFormat="1" ht="66.75" customHeight="1" x14ac:dyDescent="0.25">
      <c r="A35" s="19" t="s">
        <v>42</v>
      </c>
      <c r="B35" s="33" t="s">
        <v>20</v>
      </c>
      <c r="C35" s="30" t="s">
        <v>3</v>
      </c>
      <c r="D35" s="31">
        <v>10</v>
      </c>
      <c r="E35" s="31"/>
      <c r="F35" s="32">
        <f>D35*E35</f>
        <v>0</v>
      </c>
    </row>
    <row r="36" spans="1:245" customFormat="1" ht="115.5" customHeight="1" x14ac:dyDescent="0.25">
      <c r="A36" s="19" t="s">
        <v>76</v>
      </c>
      <c r="B36" s="65" t="s">
        <v>77</v>
      </c>
      <c r="C36" s="30" t="s">
        <v>3</v>
      </c>
      <c r="D36" s="31">
        <v>8</v>
      </c>
      <c r="E36" s="31"/>
      <c r="F36" s="32">
        <f>D36*E36</f>
        <v>0</v>
      </c>
    </row>
    <row r="37" spans="1:245" customFormat="1" ht="44.25" customHeight="1" x14ac:dyDescent="0.25">
      <c r="A37" s="88" t="s">
        <v>43</v>
      </c>
      <c r="B37" s="89"/>
      <c r="C37" s="89"/>
      <c r="D37" s="89"/>
      <c r="E37" s="89"/>
      <c r="F37" s="53">
        <f>SUM(F30:F36)</f>
        <v>0</v>
      </c>
    </row>
    <row r="38" spans="1:245" customFormat="1" ht="33" customHeight="1" x14ac:dyDescent="0.25">
      <c r="A38" s="85" t="s">
        <v>44</v>
      </c>
      <c r="B38" s="86"/>
      <c r="C38" s="86"/>
      <c r="D38" s="86"/>
      <c r="E38" s="86"/>
      <c r="F38" s="87"/>
    </row>
    <row r="39" spans="1:245" customFormat="1" ht="187.5" customHeight="1" x14ac:dyDescent="0.25">
      <c r="A39" s="19" t="s">
        <v>73</v>
      </c>
      <c r="B39" s="50" t="s">
        <v>55</v>
      </c>
      <c r="C39" s="30" t="s">
        <v>3</v>
      </c>
      <c r="D39" s="31">
        <v>4</v>
      </c>
      <c r="E39" s="31"/>
      <c r="F39" s="32">
        <f>D39*E39</f>
        <v>0</v>
      </c>
    </row>
    <row r="40" spans="1:245" customFormat="1" ht="47.25" customHeight="1" x14ac:dyDescent="0.25">
      <c r="A40" s="19" t="s">
        <v>45</v>
      </c>
      <c r="B40" s="33" t="s">
        <v>58</v>
      </c>
      <c r="C40" s="30"/>
      <c r="D40" s="31"/>
      <c r="E40" s="31"/>
      <c r="F40" s="32"/>
    </row>
    <row r="41" spans="1:245" customFormat="1" ht="24.95" customHeight="1" x14ac:dyDescent="0.25">
      <c r="A41" s="61" t="s">
        <v>5</v>
      </c>
      <c r="B41" s="62" t="s">
        <v>11</v>
      </c>
      <c r="C41" s="63" t="s">
        <v>21</v>
      </c>
      <c r="D41" s="64">
        <v>20</v>
      </c>
      <c r="E41" s="64"/>
      <c r="F41" s="53">
        <f>D41*E41</f>
        <v>0</v>
      </c>
    </row>
    <row r="42" spans="1:245" customFormat="1" ht="24.95" customHeight="1" x14ac:dyDescent="0.25">
      <c r="A42" s="61" t="s">
        <v>6</v>
      </c>
      <c r="B42" s="62" t="s">
        <v>12</v>
      </c>
      <c r="C42" s="63" t="s">
        <v>21</v>
      </c>
      <c r="D42" s="64">
        <v>20</v>
      </c>
      <c r="E42" s="64"/>
      <c r="F42" s="53">
        <f>D42*E42</f>
        <v>0</v>
      </c>
    </row>
    <row r="43" spans="1:245" customFormat="1" ht="24.95" customHeight="1" x14ac:dyDescent="0.25">
      <c r="A43" s="61" t="s">
        <v>13</v>
      </c>
      <c r="B43" s="62" t="s">
        <v>14</v>
      </c>
      <c r="C43" s="63" t="s">
        <v>21</v>
      </c>
      <c r="D43" s="64">
        <v>10</v>
      </c>
      <c r="E43" s="64"/>
      <c r="F43" s="53">
        <f>D43*E43</f>
        <v>0</v>
      </c>
    </row>
    <row r="44" spans="1:245" customFormat="1" ht="24.95" customHeight="1" x14ac:dyDescent="0.25">
      <c r="A44" s="61" t="s">
        <v>64</v>
      </c>
      <c r="B44" s="62" t="s">
        <v>65</v>
      </c>
      <c r="C44" s="63" t="s">
        <v>21</v>
      </c>
      <c r="D44" s="64">
        <v>10</v>
      </c>
      <c r="E44" s="64"/>
      <c r="F44" s="53">
        <f>D44*E44</f>
        <v>0</v>
      </c>
      <c r="K44" s="7"/>
    </row>
    <row r="45" spans="1:245" customFormat="1" ht="24.95" customHeight="1" x14ac:dyDescent="0.25">
      <c r="A45" s="61"/>
      <c r="B45" s="62"/>
      <c r="C45" s="63"/>
      <c r="D45" s="64"/>
      <c r="E45" s="64"/>
      <c r="F45" s="53"/>
      <c r="K45" s="7"/>
    </row>
    <row r="46" spans="1:245" customFormat="1" ht="44.25" customHeight="1" x14ac:dyDescent="0.25">
      <c r="A46" s="88" t="s">
        <v>74</v>
      </c>
      <c r="B46" s="89"/>
      <c r="C46" s="89"/>
      <c r="D46" s="89"/>
      <c r="E46" s="89"/>
      <c r="F46" s="54">
        <f>SUM(F39:F44)</f>
        <v>0</v>
      </c>
      <c r="K46" s="7"/>
      <c r="R46" s="8"/>
    </row>
    <row r="47" spans="1:245" customFormat="1" ht="44.25" customHeight="1" x14ac:dyDescent="0.25">
      <c r="A47" s="25"/>
      <c r="B47" s="20"/>
      <c r="C47" s="20"/>
      <c r="D47" s="20"/>
      <c r="E47" s="20"/>
      <c r="F47" s="26"/>
      <c r="K47" s="7"/>
      <c r="R47" s="8"/>
    </row>
    <row r="48" spans="1:245" customFormat="1" ht="38.25" customHeight="1" x14ac:dyDescent="0.3">
      <c r="A48" s="105" t="s">
        <v>4</v>
      </c>
      <c r="B48" s="106"/>
      <c r="C48" s="106"/>
      <c r="D48" s="106"/>
      <c r="E48" s="106"/>
      <c r="F48" s="106"/>
      <c r="K48" s="7"/>
    </row>
    <row r="49" spans="1:18" customFormat="1" ht="38.25" customHeight="1" x14ac:dyDescent="0.3">
      <c r="A49" s="103" t="s">
        <v>46</v>
      </c>
      <c r="B49" s="104"/>
      <c r="C49" s="104"/>
      <c r="D49" s="104"/>
      <c r="E49" s="104"/>
      <c r="F49" s="60">
        <f>F11</f>
        <v>0</v>
      </c>
      <c r="K49" s="7"/>
    </row>
    <row r="50" spans="1:18" customFormat="1" ht="38.25" customHeight="1" x14ac:dyDescent="0.3">
      <c r="A50" s="103" t="s">
        <v>47</v>
      </c>
      <c r="B50" s="104"/>
      <c r="C50" s="104"/>
      <c r="D50" s="104"/>
      <c r="E50" s="104"/>
      <c r="F50" s="60">
        <f>F16</f>
        <v>0</v>
      </c>
      <c r="K50" s="7"/>
    </row>
    <row r="51" spans="1:18" customFormat="1" ht="38.25" customHeight="1" x14ac:dyDescent="0.3">
      <c r="A51" s="103" t="s">
        <v>48</v>
      </c>
      <c r="B51" s="104"/>
      <c r="C51" s="104"/>
      <c r="D51" s="104"/>
      <c r="E51" s="104"/>
      <c r="F51" s="60">
        <f>F28</f>
        <v>0</v>
      </c>
      <c r="K51" s="7"/>
    </row>
    <row r="52" spans="1:18" customFormat="1" ht="38.25" customHeight="1" x14ac:dyDescent="0.3">
      <c r="A52" s="103" t="s">
        <v>49</v>
      </c>
      <c r="B52" s="104"/>
      <c r="C52" s="104"/>
      <c r="D52" s="104"/>
      <c r="E52" s="104"/>
      <c r="F52" s="60">
        <f>F37</f>
        <v>0</v>
      </c>
      <c r="K52" s="7"/>
    </row>
    <row r="53" spans="1:18" customFormat="1" ht="38.25" customHeight="1" x14ac:dyDescent="0.3">
      <c r="A53" s="103" t="s">
        <v>50</v>
      </c>
      <c r="B53" s="104"/>
      <c r="C53" s="104"/>
      <c r="D53" s="104"/>
      <c r="E53" s="104"/>
      <c r="F53" s="60">
        <f>F46</f>
        <v>0</v>
      </c>
      <c r="K53" s="7"/>
    </row>
    <row r="54" spans="1:18" customFormat="1" ht="38.25" customHeight="1" x14ac:dyDescent="0.3">
      <c r="A54" s="34"/>
      <c r="B54" s="35"/>
      <c r="C54" s="35"/>
      <c r="D54" s="35"/>
      <c r="E54" s="35"/>
      <c r="F54" s="35"/>
      <c r="K54" s="7"/>
    </row>
    <row r="55" spans="1:18" customFormat="1" ht="38.25" customHeight="1" x14ac:dyDescent="0.25">
      <c r="A55" s="27"/>
      <c r="B55" s="39" t="s">
        <v>80</v>
      </c>
      <c r="C55" s="40"/>
      <c r="D55" s="41"/>
      <c r="E55" s="81"/>
      <c r="F55" s="55">
        <f>SUM(F49:F53)</f>
        <v>0</v>
      </c>
      <c r="K55" s="7"/>
    </row>
    <row r="56" spans="1:18" customFormat="1" ht="38.25" customHeight="1" x14ac:dyDescent="0.25">
      <c r="A56" s="28"/>
      <c r="B56" s="42" t="s">
        <v>81</v>
      </c>
      <c r="C56" s="43"/>
      <c r="D56" s="44"/>
      <c r="E56" s="82"/>
      <c r="F56" s="56">
        <f>F55*0.25</f>
        <v>0</v>
      </c>
      <c r="K56" s="7"/>
    </row>
    <row r="57" spans="1:18" customFormat="1" ht="38.25" customHeight="1" x14ac:dyDescent="0.25">
      <c r="A57" s="29"/>
      <c r="B57" s="45" t="s">
        <v>87</v>
      </c>
      <c r="C57" s="46"/>
      <c r="D57" s="47"/>
      <c r="E57" s="83"/>
      <c r="F57" s="57">
        <f>F55+F56</f>
        <v>0</v>
      </c>
      <c r="K57" s="7"/>
    </row>
    <row r="58" spans="1:18" s="12" customFormat="1" ht="22.5" customHeight="1" x14ac:dyDescent="0.25">
      <c r="A58"/>
      <c r="B58" s="9"/>
      <c r="C58"/>
      <c r="D58" s="10"/>
      <c r="E58" s="84"/>
      <c r="F58" s="11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</row>
    <row r="59" spans="1:18" ht="18" x14ac:dyDescent="0.25">
      <c r="A59"/>
      <c r="B59" s="98" t="s">
        <v>88</v>
      </c>
      <c r="C59" s="99"/>
      <c r="D59" s="10"/>
      <c r="E59" s="84"/>
      <c r="F59" s="11"/>
      <c r="H59" s="76"/>
      <c r="I59" s="76"/>
      <c r="J59" s="76"/>
      <c r="K59" s="76"/>
      <c r="L59" s="76"/>
      <c r="M59" s="76"/>
    </row>
    <row r="60" spans="1:18" ht="18" x14ac:dyDescent="0.25">
      <c r="A60"/>
      <c r="B60"/>
      <c r="C60"/>
      <c r="D60" s="100" t="s">
        <v>86</v>
      </c>
      <c r="E60" s="100"/>
      <c r="F60" s="100"/>
      <c r="G60" s="100"/>
      <c r="H60" s="24"/>
      <c r="I60" s="24"/>
      <c r="J60" s="24"/>
      <c r="K60" s="24"/>
      <c r="L60" s="76"/>
      <c r="M60" s="76"/>
    </row>
    <row r="61" spans="1:18" ht="30.75" customHeight="1" x14ac:dyDescent="0.25">
      <c r="A61"/>
      <c r="B61"/>
      <c r="C61"/>
      <c r="D61" s="67"/>
      <c r="E61" s="67"/>
      <c r="F61" s="67"/>
      <c r="G61" s="67"/>
      <c r="H61" s="24"/>
      <c r="I61" s="77"/>
      <c r="J61" s="78"/>
      <c r="K61" s="24"/>
      <c r="L61" s="76"/>
      <c r="M61" s="76"/>
    </row>
    <row r="62" spans="1:18" ht="18" x14ac:dyDescent="0.25">
      <c r="A62" s="68"/>
      <c r="B62" s="69"/>
      <c r="C62" s="70"/>
      <c r="D62" s="95" t="s">
        <v>82</v>
      </c>
      <c r="E62" s="96"/>
      <c r="F62" s="96"/>
      <c r="G62" s="71"/>
      <c r="H62" s="24"/>
      <c r="I62" s="24"/>
      <c r="J62" s="24"/>
      <c r="K62" s="24"/>
      <c r="L62" s="76"/>
      <c r="M62" s="76"/>
    </row>
    <row r="63" spans="1:18" ht="20.25" customHeight="1" x14ac:dyDescent="0.25">
      <c r="A63" s="68"/>
      <c r="B63" s="69"/>
      <c r="C63" s="70"/>
      <c r="D63" s="72"/>
      <c r="E63" s="73"/>
      <c r="F63" s="74"/>
      <c r="G63" s="71"/>
      <c r="H63" s="24"/>
      <c r="I63" s="24"/>
      <c r="J63" s="24"/>
      <c r="K63" s="24"/>
      <c r="L63" s="76"/>
      <c r="M63" s="76"/>
    </row>
    <row r="64" spans="1:18" ht="18" x14ac:dyDescent="0.25">
      <c r="A64" s="68"/>
      <c r="B64" s="75" t="s">
        <v>83</v>
      </c>
      <c r="C64" s="101"/>
      <c r="D64" s="102"/>
      <c r="E64" s="102"/>
      <c r="F64" s="102"/>
      <c r="G64" s="71"/>
      <c r="H64" s="76"/>
      <c r="I64" s="76"/>
      <c r="J64" s="76"/>
      <c r="K64" s="76"/>
      <c r="L64" s="76"/>
      <c r="M64" s="76"/>
    </row>
    <row r="65" spans="1:13" ht="18" x14ac:dyDescent="0.25">
      <c r="A65" s="68"/>
      <c r="B65" s="69"/>
      <c r="C65" s="70"/>
      <c r="D65" s="95" t="s">
        <v>84</v>
      </c>
      <c r="E65" s="96"/>
      <c r="F65" s="96"/>
      <c r="G65" s="71"/>
      <c r="H65" s="76"/>
      <c r="I65" s="76"/>
      <c r="J65" s="76"/>
      <c r="K65" s="76"/>
      <c r="L65" s="76"/>
      <c r="M65" s="76"/>
    </row>
    <row r="66" spans="1:13" ht="18" x14ac:dyDescent="0.25">
      <c r="A66" s="1"/>
      <c r="B66" s="2"/>
      <c r="C66" s="1"/>
      <c r="D66" s="3"/>
      <c r="E66" s="4"/>
      <c r="F66" s="5"/>
      <c r="H66" s="76"/>
      <c r="I66" s="76"/>
      <c r="J66" s="76"/>
      <c r="K66" s="76"/>
      <c r="L66" s="76"/>
      <c r="M66" s="76"/>
    </row>
    <row r="67" spans="1:13" ht="18" x14ac:dyDescent="0.25">
      <c r="A67" s="1"/>
      <c r="B67" s="2"/>
      <c r="C67" s="1"/>
      <c r="D67" s="3"/>
      <c r="E67" s="4"/>
      <c r="F67" s="5"/>
      <c r="H67" s="76"/>
      <c r="I67" s="76"/>
      <c r="J67" s="76"/>
      <c r="K67" s="76"/>
      <c r="L67" s="76"/>
      <c r="M67" s="76"/>
    </row>
    <row r="68" spans="1:13" x14ac:dyDescent="0.2">
      <c r="A68" s="1"/>
      <c r="B68" s="2"/>
      <c r="C68" s="1"/>
      <c r="D68" s="3"/>
      <c r="E68" s="4"/>
      <c r="F68" s="5"/>
    </row>
    <row r="69" spans="1:13" x14ac:dyDescent="0.2">
      <c r="A69" s="1"/>
      <c r="B69" s="2"/>
      <c r="C69" s="1"/>
      <c r="D69" s="3"/>
      <c r="E69" s="4"/>
      <c r="F69" s="5"/>
    </row>
    <row r="70" spans="1:13" x14ac:dyDescent="0.2">
      <c r="A70" s="1"/>
      <c r="B70" s="2"/>
      <c r="C70" s="1"/>
      <c r="D70" s="3"/>
      <c r="E70" s="4"/>
      <c r="F70" s="5"/>
    </row>
    <row r="71" spans="1:13" x14ac:dyDescent="0.2">
      <c r="A71" s="1"/>
      <c r="B71" s="2"/>
      <c r="C71" s="1"/>
      <c r="D71" s="3"/>
      <c r="E71" s="4"/>
      <c r="F71" s="5"/>
    </row>
    <row r="72" spans="1:13" x14ac:dyDescent="0.2">
      <c r="A72" s="1"/>
      <c r="B72" s="2"/>
      <c r="C72" s="1"/>
      <c r="D72" s="3"/>
      <c r="E72" s="4"/>
      <c r="F72" s="5"/>
    </row>
    <row r="73" spans="1:13" x14ac:dyDescent="0.2">
      <c r="A73" s="1"/>
      <c r="B73" s="2"/>
      <c r="C73" s="1"/>
      <c r="D73" s="3"/>
      <c r="E73" s="4"/>
      <c r="F73" s="5"/>
    </row>
    <row r="74" spans="1:13" x14ac:dyDescent="0.2">
      <c r="A74" s="1"/>
      <c r="B74" s="2"/>
      <c r="C74" s="1"/>
      <c r="D74" s="3"/>
      <c r="E74" s="4"/>
      <c r="F74" s="5"/>
    </row>
    <row r="75" spans="1:13" x14ac:dyDescent="0.2">
      <c r="A75" s="1"/>
      <c r="B75" s="2"/>
      <c r="C75" s="1"/>
      <c r="D75" s="3"/>
      <c r="E75" s="4"/>
      <c r="F75" s="5"/>
    </row>
    <row r="76" spans="1:13" x14ac:dyDescent="0.2">
      <c r="A76" s="1"/>
      <c r="B76" s="2"/>
      <c r="C76" s="1"/>
      <c r="D76" s="3"/>
      <c r="E76" s="4"/>
      <c r="F76" s="5"/>
    </row>
    <row r="77" spans="1:13" x14ac:dyDescent="0.2">
      <c r="A77" s="1"/>
      <c r="B77" s="2"/>
      <c r="C77" s="1"/>
      <c r="D77" s="3"/>
      <c r="E77" s="4"/>
      <c r="F77" s="5"/>
    </row>
    <row r="78" spans="1:13" x14ac:dyDescent="0.2">
      <c r="A78" s="1"/>
      <c r="B78" s="2"/>
      <c r="C78" s="1"/>
      <c r="D78" s="3"/>
      <c r="E78" s="4"/>
      <c r="F78" s="5"/>
    </row>
    <row r="79" spans="1:13" x14ac:dyDescent="0.2">
      <c r="A79" s="1"/>
      <c r="B79" s="2"/>
      <c r="C79" s="1"/>
      <c r="D79" s="3"/>
      <c r="E79" s="4"/>
      <c r="F79" s="5"/>
    </row>
    <row r="80" spans="1:13" x14ac:dyDescent="0.2">
      <c r="A80" s="1"/>
      <c r="B80" s="2"/>
      <c r="C80" s="1"/>
      <c r="D80" s="3"/>
      <c r="E80" s="4"/>
      <c r="F80" s="5"/>
    </row>
    <row r="81" spans="1:6" x14ac:dyDescent="0.2">
      <c r="A81" s="1"/>
      <c r="B81" s="2"/>
      <c r="C81" s="1"/>
      <c r="D81" s="3"/>
      <c r="E81" s="4"/>
      <c r="F81" s="5"/>
    </row>
    <row r="82" spans="1:6" x14ac:dyDescent="0.2">
      <c r="A82" s="1"/>
      <c r="B82" s="2"/>
      <c r="C82" s="1"/>
      <c r="D82" s="3"/>
      <c r="E82" s="4"/>
      <c r="F82" s="5"/>
    </row>
    <row r="83" spans="1:6" x14ac:dyDescent="0.2">
      <c r="A83" s="1"/>
      <c r="B83" s="2"/>
      <c r="C83" s="1"/>
      <c r="D83" s="3"/>
      <c r="E83" s="4"/>
      <c r="F83" s="5"/>
    </row>
    <row r="84" spans="1:6" x14ac:dyDescent="0.2">
      <c r="A84" s="1"/>
      <c r="B84" s="2"/>
      <c r="C84" s="1"/>
      <c r="D84" s="3"/>
      <c r="E84" s="4"/>
      <c r="F84" s="5"/>
    </row>
    <row r="85" spans="1:6" x14ac:dyDescent="0.2">
      <c r="A85" s="1"/>
      <c r="B85" s="2"/>
      <c r="C85" s="1"/>
      <c r="D85" s="3"/>
      <c r="E85" s="4"/>
      <c r="F85" s="5"/>
    </row>
    <row r="86" spans="1:6" x14ac:dyDescent="0.2">
      <c r="A86" s="1"/>
      <c r="B86" s="2"/>
      <c r="C86" s="1"/>
      <c r="D86" s="3"/>
      <c r="E86" s="4"/>
      <c r="F86" s="5"/>
    </row>
    <row r="87" spans="1:6" x14ac:dyDescent="0.2">
      <c r="A87" s="1"/>
      <c r="B87" s="2"/>
      <c r="C87" s="1"/>
      <c r="D87" s="3"/>
      <c r="E87" s="4"/>
      <c r="F87" s="5"/>
    </row>
    <row r="88" spans="1:6" x14ac:dyDescent="0.2">
      <c r="A88" s="1"/>
      <c r="B88" s="2"/>
      <c r="C88" s="1"/>
      <c r="D88" s="3"/>
      <c r="E88" s="4"/>
      <c r="F88" s="5"/>
    </row>
    <row r="89" spans="1:6" x14ac:dyDescent="0.2">
      <c r="A89" s="1"/>
      <c r="B89" s="2"/>
      <c r="C89" s="1"/>
      <c r="D89" s="3"/>
      <c r="E89" s="4"/>
      <c r="F89" s="5"/>
    </row>
    <row r="90" spans="1:6" x14ac:dyDescent="0.2">
      <c r="A90" s="1"/>
      <c r="B90" s="2"/>
      <c r="C90" s="1"/>
      <c r="D90" s="3"/>
      <c r="E90" s="4"/>
      <c r="F90" s="5"/>
    </row>
    <row r="91" spans="1:6" x14ac:dyDescent="0.2">
      <c r="A91" s="1"/>
      <c r="B91" s="2"/>
      <c r="C91" s="1"/>
      <c r="D91" s="3"/>
      <c r="E91" s="4"/>
      <c r="F91" s="5"/>
    </row>
    <row r="92" spans="1:6" x14ac:dyDescent="0.2">
      <c r="A92" s="1"/>
      <c r="B92" s="2"/>
      <c r="C92" s="1"/>
      <c r="D92" s="3"/>
      <c r="E92" s="4"/>
      <c r="F92" s="5"/>
    </row>
    <row r="93" spans="1:6" x14ac:dyDescent="0.2">
      <c r="A93" s="1"/>
      <c r="B93" s="2"/>
      <c r="C93" s="1"/>
      <c r="D93" s="3"/>
      <c r="E93" s="4"/>
      <c r="F93" s="5"/>
    </row>
  </sheetData>
  <mergeCells count="24">
    <mergeCell ref="A38:F38"/>
    <mergeCell ref="A1:F1"/>
    <mergeCell ref="A3:F4"/>
    <mergeCell ref="A5:F5"/>
    <mergeCell ref="A7:F7"/>
    <mergeCell ref="A11:E11"/>
    <mergeCell ref="A12:F12"/>
    <mergeCell ref="A16:E16"/>
    <mergeCell ref="A17:F17"/>
    <mergeCell ref="A28:E28"/>
    <mergeCell ref="A29:F29"/>
    <mergeCell ref="A37:E37"/>
    <mergeCell ref="D65:F65"/>
    <mergeCell ref="A46:E46"/>
    <mergeCell ref="A48:F48"/>
    <mergeCell ref="A49:E49"/>
    <mergeCell ref="A50:E50"/>
    <mergeCell ref="A51:E51"/>
    <mergeCell ref="A52:E52"/>
    <mergeCell ref="A53:E53"/>
    <mergeCell ref="B59:C59"/>
    <mergeCell ref="D60:G60"/>
    <mergeCell ref="D62:F62"/>
    <mergeCell ref="C64:F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Basanić</dc:creator>
  <cp:lastModifiedBy>Veronika Bronić</cp:lastModifiedBy>
  <cp:lastPrinted>2025-02-18T07:05:59Z</cp:lastPrinted>
  <dcterms:created xsi:type="dcterms:W3CDTF">2020-10-22T09:55:18Z</dcterms:created>
  <dcterms:modified xsi:type="dcterms:W3CDTF">2026-02-16T12:37:34Z</dcterms:modified>
</cp:coreProperties>
</file>